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2\000_Création_Revendication_pour_les_Communes\Création des fichiers par commune\2022\Formules_A_envoyer_A_la_commune\"/>
    </mc:Choice>
  </mc:AlternateContent>
  <xr:revisionPtr revIDLastSave="0" documentId="8_{0B26C0F3-FC77-48E4-AC08-F1F4A446CA53}" xr6:coauthVersionLast="47" xr6:coauthVersionMax="47" xr10:uidLastSave="{00000000-0000-0000-0000-000000000000}"/>
  <bookViews>
    <workbookView xWindow="-28920" yWindow="-120" windowWidth="29040" windowHeight="158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<sst xmlns="http://schemas.openxmlformats.org/spreadsheetml/2006/main" count="503" uniqueCount="88">
  <si>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</si>
  <si>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</si>
  <si>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</si>
  <si>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</si>
  <si>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</si>
  <si>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</si>
  <si>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</si>
  <si>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</si>
  <si>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</si>
  <si>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</si>
  <si>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</si>
  <si>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</si>
  <si>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</si>
  <si>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</si>
  <si>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</si>
  <si>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</si>
  <si>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</si>
  <si>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</si>
  <si>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</si>
  <si>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</si>
  <si>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</si>
  <si>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</si>
  <si>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</si>
  <si>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</si>
  <si>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</si>
  <si>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</si>
  <si>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</si>
  <si>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</si>
  <si>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</si>
  <si>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</si>
  <si>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</si>
  <si>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</si>
  <si>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</si>
  <si>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</si>
  <si>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</si>
  <si>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</si>
  <si>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</si>
  <si>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</si>
  <si>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</si>
  <si>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</si>
  <si>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</si>
  <si>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</si>
  <si>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</si>
  <si>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</si>
  <si>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</si>
  <si>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</si>
  <si>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</si>
  <si>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</si>
  <si>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</si>
  <si>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</si>
  <si>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</si>
  <si>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</si>
  <si>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</si>
  <si>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</si>
  <si>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</si>
  <si>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</si>
  <si>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</si>
  <si>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</si>
  <si>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</si>
  <si>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</si>
  <si>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</si>
  <si>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</si>
  <si>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</si>
  <si>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</si>
  <si>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</si>
  <si>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</si>
  <si>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</si>
  <si>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</si>
  <si>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</si>
  <si>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</si>
  <si>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</si>
  <si>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</si>
  <si>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</si>
  <si>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</si>
  <si>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</si>
  <si>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</si>
  <si>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</si>
  <si>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</si>
  <si>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</si>
  <si>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</si>
  <si>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</si>
  <si>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</si>
  <si>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</si>
  <si>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</si>
  <si>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</si>
  <si>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</si>
  <si>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</si>
  <si>
    <t>5721 - Gland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</si>
</sst>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9" fillId="0" borderId="8" xfId="2" applyFont="1" applyFill="1" applyBorder="1" applyAlignment="1" applyProtection="1">
      <alignment horizontal="center"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54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/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87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/>
      </c>
      <c r="D24" s="197"/>
      <c r="E24" s="9"/>
      <c r="F24" s="9" t="s">
        <v>12</v>
      </c>
      <c r="G24" s="205">
        <f>SUM(L:L)</f>
        <v>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82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63000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44562</v>
      </c>
      <c r="K30" s="90">
        <v>44651</v>
      </c>
      <c r="L30" s="92">
        <v>15000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000.0000.0000.01_2022_44562_44651_15000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44743</v>
      </c>
      <c r="K31" s="90">
        <v>44926</v>
      </c>
      <c r="L31" s="92">
        <v>3000</v>
      </c>
      <c r="M31" s="50">
        <f t="shared" si="3"/>
        <v>2022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000.0000.0000.02_2022_44743_44926_3000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2" t="s">
        <v>49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3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85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2" t="s">
        <v>51</v>
      </c>
      <c r="H25" s="203"/>
      <c r="I25" s="203"/>
      <c r="J25" s="203"/>
      <c r="K25" s="204"/>
      <c r="L25" s="132"/>
      <c r="M25" s="133"/>
      <c r="N25" s="137"/>
    </row>
    <row r="26" spans="1:18" ht="30" customHeight="1" thickBot="1" x14ac:dyDescent="0.25">
      <c r="A26" s="179"/>
      <c r="B26" s="199" t="s">
        <v>57</v>
      </c>
      <c r="C26" s="199"/>
      <c r="D26" s="200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83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4" t="s">
        <v>32</v>
      </c>
      <c r="C30" s="194"/>
      <c r="D30" s="195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7" t="s">
        <v>55</v>
      </c>
      <c r="D39" s="208"/>
      <c r="E39" s="209"/>
      <c r="F39" s="9" t="s">
        <v>1</v>
      </c>
      <c r="G39" s="190">
        <v>2022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6" t="str">
        <f>IF(B30&gt;0,B30,"")</f>
        <v>125.125.2</v>
      </c>
      <c r="D43" s="197"/>
      <c r="E43" s="9"/>
      <c r="F43" s="9" t="s">
        <v>12</v>
      </c>
      <c r="G43" s="205">
        <f>L48</f>
        <v>25000</v>
      </c>
      <c r="H43" s="206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60</v>
      </c>
      <c r="P44" s="41" t="s">
        <v>61</v>
      </c>
      <c r="Q44" s="41" t="s">
        <v>62</v>
      </c>
      <c r="R44" s="41" t="s">
        <v>63</v>
      </c>
      <c r="S44" s="41" t="s">
        <v>64</v>
      </c>
      <c r="T44" s="41" t="s">
        <v>65</v>
      </c>
      <c r="U44" s="41" t="s">
        <v>66</v>
      </c>
      <c r="V44" s="41" t="s">
        <v>67</v>
      </c>
      <c r="W44" s="41" t="s">
        <v>68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69</v>
      </c>
      <c r="P45" s="41" t="s">
        <v>70</v>
      </c>
      <c r="Q45" s="41" t="s">
        <v>71</v>
      </c>
      <c r="R45" s="41" t="s">
        <v>72</v>
      </c>
      <c r="S45" s="41" t="s">
        <v>73</v>
      </c>
      <c r="T45" s="41" t="s">
        <v>74</v>
      </c>
      <c r="U45" s="41" t="s">
        <v>75</v>
      </c>
      <c r="V45" s="41" t="s">
        <v>76</v>
      </c>
      <c r="W45" s="41" t="s">
        <v>77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1" t="s">
        <v>16</v>
      </c>
      <c r="K46" s="192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60</v>
      </c>
      <c r="P47" s="38" t="s">
        <v>61</v>
      </c>
      <c r="Q47" s="38" t="s">
        <v>62</v>
      </c>
      <c r="R47" s="38" t="s">
        <v>63</v>
      </c>
      <c r="S47" s="38" t="s">
        <v>64</v>
      </c>
      <c r="T47" s="38" t="s">
        <v>65</v>
      </c>
      <c r="U47" s="38" t="s">
        <v>66</v>
      </c>
      <c r="V47" s="38" t="s">
        <v>67</v>
      </c>
      <c r="W47" s="38" t="s">
        <v>68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56</v>
      </c>
      <c r="G48" s="90">
        <v>27580</v>
      </c>
      <c r="H48" s="91">
        <v>74500</v>
      </c>
      <c r="I48" s="89" t="s">
        <v>20</v>
      </c>
      <c r="J48" s="90">
        <v>44562</v>
      </c>
      <c r="K48" s="90">
        <v>44651</v>
      </c>
      <c r="L48" s="92">
        <v>25000</v>
      </c>
      <c r="M48" s="50">
        <f t="shared" ref="M48:M84" si="1">IF(L48&gt;0,(YEAR(K48)),"")</f>
        <v>2022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78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79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79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79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3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85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2" t="s">
        <v>51</v>
      </c>
      <c r="H58" s="203"/>
      <c r="I58" s="203"/>
      <c r="J58" s="203"/>
      <c r="K58" s="204"/>
      <c r="L58" s="132"/>
      <c r="M58" s="133"/>
      <c r="N58" s="137"/>
    </row>
    <row r="59" spans="1:27" ht="30" customHeight="1" thickBot="1" x14ac:dyDescent="0.25">
      <c r="B59" s="199" t="s">
        <v>57</v>
      </c>
      <c r="C59" s="199"/>
      <c r="D59" s="200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83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0" t="s">
        <v>32</v>
      </c>
      <c r="C63" s="194"/>
      <c r="D63" s="195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7" t="s">
        <v>58</v>
      </c>
      <c r="D72" s="208"/>
      <c r="E72" s="209"/>
      <c r="F72" s="9" t="s">
        <v>1</v>
      </c>
      <c r="G72" s="190">
        <v>2022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6" t="str">
        <f>IF(B63&gt;0,B63,"")</f>
        <v>125.125.2</v>
      </c>
      <c r="D76" s="197"/>
      <c r="E76" s="9"/>
      <c r="F76" s="9" t="s">
        <v>12</v>
      </c>
      <c r="G76" s="205">
        <f>L81</f>
        <v>30000</v>
      </c>
      <c r="H76" s="206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60</v>
      </c>
      <c r="P77" s="41" t="s">
        <v>61</v>
      </c>
      <c r="Q77" s="41" t="s">
        <v>62</v>
      </c>
      <c r="R77" s="41" t="s">
        <v>63</v>
      </c>
      <c r="S77" s="41" t="s">
        <v>64</v>
      </c>
      <c r="T77" s="41" t="s">
        <v>65</v>
      </c>
      <c r="U77" s="41" t="s">
        <v>66</v>
      </c>
      <c r="V77" s="41" t="s">
        <v>67</v>
      </c>
      <c r="W77" s="41" t="s">
        <v>68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69</v>
      </c>
      <c r="P78" s="41" t="s">
        <v>70</v>
      </c>
      <c r="Q78" s="41" t="s">
        <v>71</v>
      </c>
      <c r="R78" s="41" t="s">
        <v>72</v>
      </c>
      <c r="S78" s="41" t="s">
        <v>73</v>
      </c>
      <c r="T78" s="41" t="s">
        <v>74</v>
      </c>
      <c r="U78" s="41" t="s">
        <v>75</v>
      </c>
      <c r="V78" s="41" t="s">
        <v>76</v>
      </c>
      <c r="W78" s="41" t="s">
        <v>77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1" t="s">
        <v>16</v>
      </c>
      <c r="K79" s="192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60</v>
      </c>
      <c r="P80" s="38" t="s">
        <v>61</v>
      </c>
      <c r="Q80" s="38" t="s">
        <v>62</v>
      </c>
      <c r="R80" s="38" t="s">
        <v>63</v>
      </c>
      <c r="S80" s="38" t="s">
        <v>64</v>
      </c>
      <c r="T80" s="38" t="s">
        <v>65</v>
      </c>
      <c r="U80" s="38" t="s">
        <v>66</v>
      </c>
      <c r="V80" s="38" t="s">
        <v>67</v>
      </c>
      <c r="W80" s="38" t="s">
        <v>68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56</v>
      </c>
      <c r="G81" s="90">
        <v>27580</v>
      </c>
      <c r="H81" s="91">
        <v>74500</v>
      </c>
      <c r="I81" s="89" t="s">
        <v>20</v>
      </c>
      <c r="J81" s="90">
        <v>44652</v>
      </c>
      <c r="K81" s="90">
        <v>44773</v>
      </c>
      <c r="L81" s="92">
        <v>30000</v>
      </c>
      <c r="M81" s="50">
        <f t="shared" ref="M81:M83" si="4">IF(L81&gt;0,(YEAR(K81)),"")</f>
        <v>2022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80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79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79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79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3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2" t="s">
        <v>51</v>
      </c>
      <c r="H91" s="203"/>
      <c r="I91" s="203"/>
      <c r="J91" s="203"/>
      <c r="K91" s="204"/>
      <c r="L91" s="132"/>
      <c r="M91" s="133"/>
      <c r="N91" s="137"/>
    </row>
    <row r="92" spans="2:26" ht="30" customHeight="1" thickBot="1" x14ac:dyDescent="0.25">
      <c r="B92" s="199" t="s">
        <v>57</v>
      </c>
      <c r="C92" s="199"/>
      <c r="D92" s="200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83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0" t="s">
        <v>32</v>
      </c>
      <c r="C96" s="194"/>
      <c r="D96" s="195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7" t="s">
        <v>59</v>
      </c>
      <c r="D105" s="208"/>
      <c r="E105" s="209"/>
      <c r="F105" s="9" t="s">
        <v>1</v>
      </c>
      <c r="G105" s="114">
        <v>2022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6" t="str">
        <f>IF(B96&gt;0,B96,"")</f>
        <v>125.125.2</v>
      </c>
      <c r="D109" s="197"/>
      <c r="E109" s="9"/>
      <c r="F109" s="9" t="s">
        <v>12</v>
      </c>
      <c r="G109" s="205">
        <f>L114</f>
        <v>35000</v>
      </c>
      <c r="H109" s="206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60</v>
      </c>
      <c r="P110" s="41" t="s">
        <v>61</v>
      </c>
      <c r="Q110" s="41" t="s">
        <v>62</v>
      </c>
      <c r="R110" s="41" t="s">
        <v>63</v>
      </c>
      <c r="S110" s="41" t="s">
        <v>64</v>
      </c>
      <c r="T110" s="41" t="s">
        <v>65</v>
      </c>
      <c r="U110" s="41" t="s">
        <v>66</v>
      </c>
      <c r="V110" s="41" t="s">
        <v>67</v>
      </c>
      <c r="W110" s="41" t="s">
        <v>68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69</v>
      </c>
      <c r="P111" s="41" t="s">
        <v>70</v>
      </c>
      <c r="Q111" s="41" t="s">
        <v>71</v>
      </c>
      <c r="R111" s="41" t="s">
        <v>72</v>
      </c>
      <c r="S111" s="41" t="s">
        <v>73</v>
      </c>
      <c r="T111" s="41" t="s">
        <v>74</v>
      </c>
      <c r="U111" s="41" t="s">
        <v>75</v>
      </c>
      <c r="V111" s="41" t="s">
        <v>76</v>
      </c>
      <c r="W111" s="41" t="s">
        <v>77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1" t="s">
        <v>16</v>
      </c>
      <c r="K112" s="192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60</v>
      </c>
      <c r="P113" s="38" t="s">
        <v>61</v>
      </c>
      <c r="Q113" s="38" t="s">
        <v>62</v>
      </c>
      <c r="R113" s="38" t="s">
        <v>63</v>
      </c>
      <c r="S113" s="38" t="s">
        <v>64</v>
      </c>
      <c r="T113" s="38" t="s">
        <v>65</v>
      </c>
      <c r="U113" s="38" t="s">
        <v>66</v>
      </c>
      <c r="V113" s="38" t="s">
        <v>67</v>
      </c>
      <c r="W113" s="38" t="s">
        <v>68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56</v>
      </c>
      <c r="G114" s="90">
        <v>27580</v>
      </c>
      <c r="H114" s="91">
        <v>74500</v>
      </c>
      <c r="I114" s="89" t="s">
        <v>20</v>
      </c>
      <c r="J114" s="90">
        <v>44774</v>
      </c>
      <c r="K114" s="90">
        <v>44926</v>
      </c>
      <c r="L114" s="92">
        <v>35000</v>
      </c>
      <c r="M114" s="50">
        <f t="shared" ref="M114:M116" si="7">IF(L114&gt;0,(YEAR(K114)),"")</f>
        <v>2022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81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79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79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79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48000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44562</v>
      </c>
      <c r="K29" s="126">
        <v>44926</v>
      </c>
      <c r="L29" s="92">
        <v>30000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44197</v>
      </c>
      <c r="K30" s="129">
        <v>44286</v>
      </c>
      <c r="L30" s="130">
        <v>15000</v>
      </c>
      <c r="M30" s="50">
        <f t="shared" si="3"/>
        <v>2021</v>
      </c>
      <c r="N30" s="125" t="s">
        <v>86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44562</v>
      </c>
      <c r="K31" s="129">
        <v>44592</v>
      </c>
      <c r="L31" s="130">
        <v>3000</v>
      </c>
      <c r="M31" s="50">
        <f t="shared" si="3"/>
        <v>2022</v>
      </c>
      <c r="N31" s="125" t="s">
        <v>84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000.0000.0000.10_2022_44562_44592_3000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44651</v>
      </c>
      <c r="L29" s="92">
        <v>15000</v>
      </c>
      <c r="M29" s="50">
        <f t="shared" ref="M29:M93" si="3">IF(L29&gt;0,(YEAR(K29)),"")</f>
        <v>2022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000.0000.0000.00_2022_44562_44651_15000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44652</v>
      </c>
      <c r="K30" s="90">
        <v>44926</v>
      </c>
      <c r="L30" s="92">
        <v>50000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000.0000.0000.00_2022_44652_44926_50000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80000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80000</v>
      </c>
      <c r="M29" s="50">
        <f t="shared" ref="M29:M93" si="3">IF(L29&gt;0,(YEAR(K29)),"")</f>
        <v>2022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2022-09-22T09:41:38Z</cp:lastPrinted>
  <dcterms:created xsi:type="dcterms:W3CDTF">2019-05-20T11:21:14Z</dcterms:created>
  <dcterms:modified xsi:type="dcterms:W3CDTF">2022-10-06T08:38:33Z</dcterms:modified>
</cp:coreProperties>
</file>